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urpensionch.sharepoint.com/sites/finpension/Shared Documents/Marketing/Glossary/Goldene Regel/"/>
    </mc:Choice>
  </mc:AlternateContent>
  <xr:revisionPtr revIDLastSave="10" documentId="8_{2FBE66A4-5383-4AA5-B3CF-AFC15073B913}" xr6:coauthVersionLast="45" xr6:coauthVersionMax="45" xr10:uidLastSave="{C657A5E1-C2F0-4326-9BEF-1364822ADE3A}"/>
  <bookViews>
    <workbookView xWindow="23" yWindow="37" windowWidth="12472" windowHeight="12286" xr2:uid="{47524064-880A-4D61-B685-8D92C6C7633B}"/>
  </bookViews>
  <sheets>
    <sheet name="Tabelle1" sheetId="1" r:id="rId1"/>
  </sheets>
  <calcPr calcId="191029"/>
  <customWorkbookViews>
    <customWorkbookView name="Neu" guid="{19881B97-0E38-4053-A9B2-DB4606A015F8}" xWindow="289" yWindow="35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E3" i="1"/>
  <c r="F3" i="1" s="1"/>
  <c r="F4" i="1" l="1"/>
  <c r="F5" i="1" s="1"/>
  <c r="C5" i="1"/>
  <c r="E5" i="1"/>
  <c r="E4" i="1"/>
  <c r="E6" i="1" l="1"/>
  <c r="F6" i="1" s="1"/>
  <c r="C6" i="1"/>
  <c r="C7" i="1" l="1"/>
  <c r="E7" i="1"/>
  <c r="F7" i="1" s="1"/>
  <c r="F8" i="1" l="1"/>
  <c r="C8" i="1"/>
  <c r="E8" i="1"/>
  <c r="C9" i="1" l="1"/>
  <c r="E9" i="1"/>
  <c r="F9" i="1" s="1"/>
  <c r="C10" i="1" l="1"/>
  <c r="E10" i="1"/>
  <c r="F10" i="1" s="1"/>
  <c r="E11" i="1" l="1"/>
  <c r="F11" i="1" s="1"/>
  <c r="C11" i="1"/>
  <c r="F12" i="1" l="1"/>
  <c r="C12" i="1"/>
  <c r="E12" i="1"/>
  <c r="F13" i="1" l="1"/>
  <c r="C13" i="1"/>
  <c r="E13" i="1"/>
  <c r="C14" i="1" l="1"/>
  <c r="E14" i="1"/>
  <c r="F14" i="1"/>
  <c r="C15" i="1" l="1"/>
  <c r="E15" i="1"/>
  <c r="F15" i="1" s="1"/>
  <c r="E16" i="1" l="1"/>
  <c r="F16" i="1" s="1"/>
  <c r="C16" i="1"/>
  <c r="F17" i="1" l="1"/>
  <c r="C17" i="1"/>
  <c r="E17" i="1"/>
  <c r="E18" i="1" l="1"/>
  <c r="F18" i="1" s="1"/>
  <c r="C18" i="1"/>
  <c r="C19" i="1" l="1"/>
  <c r="E19" i="1"/>
  <c r="F19" i="1" s="1"/>
  <c r="C20" i="1" l="1"/>
  <c r="E20" i="1"/>
  <c r="F20" i="1" s="1"/>
  <c r="C21" i="1" l="1"/>
  <c r="E21" i="1"/>
  <c r="F21" i="1" s="1"/>
  <c r="E22" i="1" l="1"/>
  <c r="F22" i="1" s="1"/>
  <c r="C22" i="1"/>
  <c r="C23" i="1" l="1"/>
  <c r="E23" i="1"/>
  <c r="F23" i="1" s="1"/>
  <c r="C24" i="1" l="1"/>
  <c r="E24" i="1"/>
  <c r="F24" i="1" s="1"/>
  <c r="C25" i="1" l="1"/>
  <c r="E25" i="1"/>
  <c r="F25" i="1" s="1"/>
  <c r="C26" i="1" l="1"/>
  <c r="E26" i="1"/>
  <c r="F26" i="1" s="1"/>
  <c r="C27" i="1" l="1"/>
  <c r="E27" i="1"/>
  <c r="F27" i="1" s="1"/>
  <c r="C28" i="1" l="1"/>
  <c r="E28" i="1"/>
  <c r="F28" i="1" s="1"/>
  <c r="C29" i="1" l="1"/>
  <c r="E29" i="1"/>
  <c r="F29" i="1" s="1"/>
  <c r="E30" i="1" l="1"/>
  <c r="F30" i="1" s="1"/>
  <c r="C30" i="1"/>
  <c r="C31" i="1" l="1"/>
  <c r="E31" i="1"/>
  <c r="F31" i="1" s="1"/>
  <c r="C32" i="1" l="1"/>
  <c r="E32" i="1"/>
  <c r="F32" i="1" s="1"/>
  <c r="C33" i="1" l="1"/>
  <c r="E33" i="1"/>
  <c r="F33" i="1" s="1"/>
  <c r="C34" i="1" l="1"/>
  <c r="E34" i="1"/>
  <c r="F34" i="1" s="1"/>
  <c r="C35" i="1" l="1"/>
  <c r="E35" i="1"/>
  <c r="F35" i="1" s="1"/>
  <c r="C36" i="1" l="1"/>
  <c r="E36" i="1"/>
  <c r="F36" i="1" s="1"/>
  <c r="C37" i="1" l="1"/>
  <c r="E37" i="1"/>
  <c r="F37" i="1" s="1"/>
  <c r="C38" i="1" l="1"/>
  <c r="E38" i="1"/>
  <c r="F38" i="1" s="1"/>
  <c r="C39" i="1" l="1"/>
  <c r="E39" i="1"/>
  <c r="F39" i="1" s="1"/>
  <c r="C40" i="1" l="1"/>
  <c r="E40" i="1"/>
  <c r="F40" i="1" s="1"/>
  <c r="C41" i="1" l="1"/>
  <c r="E41" i="1"/>
  <c r="F41" i="1" s="1"/>
  <c r="C42" i="1" l="1"/>
  <c r="E42" i="1"/>
  <c r="F42" i="1" s="1"/>
  <c r="I10" i="1" s="1"/>
  <c r="I11" i="1" l="1"/>
  <c r="E50" i="1"/>
  <c r="E46" i="1"/>
  <c r="E54" i="1"/>
  <c r="E51" i="1"/>
  <c r="E43" i="1"/>
  <c r="F43" i="1" s="1"/>
  <c r="E62" i="1"/>
  <c r="E52" i="1"/>
  <c r="E44" i="1"/>
  <c r="E45" i="1"/>
  <c r="E53" i="1"/>
  <c r="E58" i="1"/>
  <c r="E47" i="1"/>
  <c r="E56" i="1"/>
  <c r="E49" i="1"/>
  <c r="E57" i="1"/>
  <c r="E63" i="1"/>
  <c r="E48" i="1"/>
  <c r="E55" i="1"/>
  <c r="E59" i="1"/>
  <c r="E60" i="1"/>
  <c r="E61" i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</calcChain>
</file>

<file path=xl/sharedStrings.xml><?xml version="1.0" encoding="utf-8"?>
<sst xmlns="http://schemas.openxmlformats.org/spreadsheetml/2006/main" count="13" uniqueCount="13">
  <si>
    <t>Age year*</t>
  </si>
  <si>
    <t>insured wage (wage less coordination deduction)</t>
  </si>
  <si>
    <t>statutory savings contribution BVG</t>
  </si>
  <si>
    <t>Savings contribution</t>
  </si>
  <si>
    <t>Retirement assets
incl. Interest</t>
  </si>
  <si>
    <t>"Initial value of insured wage
(wage less coordination deduction)"</t>
  </si>
  <si>
    <t>Golden Rule:</t>
  </si>
  <si>
    <t>Interest on retirement assets</t>
  </si>
  <si>
    <t>Average wage increase</t>
  </si>
  <si>
    <t>Conversion rate</t>
  </si>
  <si>
    <t>Pension</t>
  </si>
  <si>
    <t>Pension in % of the last insured salary</t>
  </si>
  <si>
    <t>*Old year examples: The 25th age year starts with the 25th birthday and ends on the 26th birthday. The 64th age year ends with the regular retirement at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</si>
</sst>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CHF&quot;\ #,##0.00;&quot;CHF&quot;\ \-#,##0.00"/>
  </numFmts>
  <fonts count="4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1C2A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7" fontId="3" fillId="2" borderId="0" xfId="0" applyNumberFormat="1" applyFont="1" applyFill="1"/>
    <xf numFmtId="9" fontId="3" fillId="2" borderId="0" xfId="1" applyFont="1" applyFill="1"/>
    <xf numFmtId="0" fontId="2" fillId="2" borderId="0" xfId="0" applyFont="1" applyFill="1"/>
    <xf numFmtId="9" fontId="2" fillId="2" borderId="0" xfId="1" applyFont="1" applyFill="1"/>
    <xf numFmtId="0" fontId="3" fillId="2" borderId="0" xfId="0" applyFont="1" applyFill="1" applyAlignment="1">
      <alignment horizontal="left" wrapText="1"/>
    </xf>
    <xf numFmtId="9" fontId="3" fillId="3" borderId="0" xfId="1" applyFont="1" applyFill="1" applyProtection="1">
      <protection locked="0"/>
    </xf>
    <xf numFmtId="7" fontId="3" fillId="3" borderId="0" xfId="0" applyNumberFormat="1" applyFont="1" applyFill="1" applyProtection="1">
      <protection locked="0"/>
    </xf>
    <xf numFmtId="10" fontId="3" fillId="3" borderId="0" xfId="0" applyNumberFormat="1" applyFont="1" applyFill="1" applyProtection="1">
      <protection locked="0"/>
    </xf>
    <xf numFmtId="0" fontId="3" fillId="2" borderId="0" xfId="0" applyFont="1" applyFill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5A5A5A"/>
      <color rgb="FF1C2A48"/>
      <color rgb="FF808080"/>
      <color rgb="FFEDAF2D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4CD2-83F8-42FB-92A1-64BFB5200979}">
  <sheetPr>
    <pageSetUpPr fitToPage="1"/>
  </sheetPr>
  <dimension ref="A1:J64"/>
  <sheetViews>
    <sheetView showGridLines="0" tabSelected="1" showWhiteSpace="0" zoomScale="85" zoomScaleNormal="85" workbookViewId="0">
      <selection activeCell="H25" sqref="H25"/>
    </sheetView>
  </sheetViews>
  <sheetFormatPr baseColWidth="10" defaultRowHeight="12.75"/>
  <cols>
    <col min="1" max="1" width="2.73046875" customWidth="1"/>
    <col min="2" max="2" width="10.1328125" bestFit="1" customWidth="1"/>
    <col min="3" max="3" width="19" bestFit="1" customWidth="1"/>
    <col min="4" max="4" width="14.86328125" bestFit="1" customWidth="1"/>
    <col min="5" max="5" width="13.73046875" bestFit="1" customWidth="1"/>
    <col min="6" max="6" width="14.73046875" bestFit="1" customWidth="1"/>
    <col min="7" max="7" width="7.73046875" customWidth="1"/>
    <col min="8" max="8" width="42.59765625" customWidth="1"/>
    <col min="9" max="9" width="13.19921875" bestFit="1" customWidth="1"/>
    <col min="10" max="10" width="2.73046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8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  <c r="I2" s="1"/>
      <c r="J2" s="1"/>
    </row>
    <row r="3" spans="1:10" ht="25.5">
      <c r="A3" s="1"/>
      <c r="B3" s="1">
        <v>25</v>
      </c>
      <c r="C3" s="3">
        <f>I3*1.02</f>
        <v>51000</v>
      </c>
      <c r="D3" s="4">
        <v>7.0000000000000007E-2</v>
      </c>
      <c r="E3" s="3">
        <f>D3*I3</f>
        <v>3500.0000000000005</v>
      </c>
      <c r="F3" s="3">
        <f>E3*(1+I7)</f>
        <v>3535.0000000000005</v>
      </c>
      <c r="G3" s="1"/>
      <c r="H3" s="7" t="s">
        <v>5</v>
      </c>
      <c r="I3" s="9">
        <v>50000</v>
      </c>
      <c r="J3" s="1"/>
    </row>
    <row r="4" spans="1:10">
      <c r="A4" s="1"/>
      <c r="B4" s="1">
        <v>26</v>
      </c>
      <c r="C4" s="3">
        <f t="shared" ref="C4:C42" si="0">C3*(1+$I$7)</f>
        <v>51510</v>
      </c>
      <c r="D4" s="4">
        <v>7.0000000000000007E-2</v>
      </c>
      <c r="E4" s="3">
        <f t="shared" ref="E4:E42" si="1">D4*C3</f>
        <v>3570.0000000000005</v>
      </c>
      <c r="F4" s="3">
        <f t="shared" ref="F4:F42" si="2">(F3+E4)*(1+$I$6)</f>
        <v>7176.0500000000011</v>
      </c>
      <c r="G4" s="1"/>
      <c r="H4" s="1"/>
      <c r="I4" s="1"/>
      <c r="J4" s="1"/>
    </row>
    <row r="5" spans="1:10" ht="13.15">
      <c r="A5" s="1"/>
      <c r="B5" s="1">
        <v>27</v>
      </c>
      <c r="C5" s="3">
        <f t="shared" si="0"/>
        <v>52025.1</v>
      </c>
      <c r="D5" s="4">
        <v>7.0000000000000007E-2</v>
      </c>
      <c r="E5" s="3">
        <f t="shared" si="1"/>
        <v>3605.7000000000003</v>
      </c>
      <c r="F5" s="3">
        <f t="shared" si="2"/>
        <v>10889.567500000003</v>
      </c>
      <c r="G5" s="1"/>
      <c r="H5" s="5" t="s">
        <v>6</v>
      </c>
      <c r="I5" s="5"/>
      <c r="J5" s="1"/>
    </row>
    <row r="6" spans="1:10">
      <c r="A6" s="1"/>
      <c r="B6" s="1">
        <v>28</v>
      </c>
      <c r="C6" s="3">
        <f t="shared" si="0"/>
        <v>52545.351000000002</v>
      </c>
      <c r="D6" s="4">
        <v>7.0000000000000007E-2</v>
      </c>
      <c r="E6" s="3">
        <f t="shared" si="1"/>
        <v>3641.7570000000001</v>
      </c>
      <c r="F6" s="3">
        <f t="shared" si="2"/>
        <v>14676.637745000002</v>
      </c>
      <c r="G6" s="1"/>
      <c r="H6" s="1" t="s">
        <v>7</v>
      </c>
      <c r="I6" s="8">
        <v>0.01</v>
      </c>
      <c r="J6" s="1"/>
    </row>
    <row r="7" spans="1:10">
      <c r="A7" s="1"/>
      <c r="B7" s="1">
        <v>29</v>
      </c>
      <c r="C7" s="3">
        <f t="shared" si="0"/>
        <v>53070.804510000002</v>
      </c>
      <c r="D7" s="4">
        <v>7.0000000000000007E-2</v>
      </c>
      <c r="E7" s="3">
        <f t="shared" si="1"/>
        <v>3678.1745700000006</v>
      </c>
      <c r="F7" s="3">
        <f t="shared" si="2"/>
        <v>18538.360438150004</v>
      </c>
      <c r="G7" s="1"/>
      <c r="H7" s="1" t="s">
        <v>8</v>
      </c>
      <c r="I7" s="8">
        <v>0.01</v>
      </c>
      <c r="J7" s="1"/>
    </row>
    <row r="8" spans="1:10">
      <c r="A8" s="1"/>
      <c r="B8" s="1">
        <v>30</v>
      </c>
      <c r="C8" s="3">
        <f t="shared" si="0"/>
        <v>53601.512555100002</v>
      </c>
      <c r="D8" s="4">
        <v>7.0000000000000007E-2</v>
      </c>
      <c r="E8" s="3">
        <f t="shared" si="1"/>
        <v>3714.9563157000007</v>
      </c>
      <c r="F8" s="3">
        <f t="shared" si="2"/>
        <v>22475.849921388504</v>
      </c>
      <c r="G8" s="1"/>
      <c r="H8" s="1"/>
      <c r="I8" s="1"/>
      <c r="J8" s="1"/>
    </row>
    <row r="9" spans="1:10">
      <c r="A9" s="1"/>
      <c r="B9" s="1">
        <v>31</v>
      </c>
      <c r="C9" s="3">
        <f t="shared" si="0"/>
        <v>54137.527680651001</v>
      </c>
      <c r="D9" s="4">
        <v>7.0000000000000007E-2</v>
      </c>
      <c r="E9" s="3">
        <f t="shared" si="1"/>
        <v>3752.1058788570003</v>
      </c>
      <c r="F9" s="3">
        <f t="shared" si="2"/>
        <v>26490.235358247959</v>
      </c>
      <c r="G9" s="1"/>
      <c r="H9" s="1" t="s">
        <v>9</v>
      </c>
      <c r="I9" s="10">
        <v>6.8000000000000005E-2</v>
      </c>
      <c r="J9" s="1"/>
    </row>
    <row r="10" spans="1:10">
      <c r="A10" s="1"/>
      <c r="B10" s="1">
        <v>32</v>
      </c>
      <c r="C10" s="3">
        <f t="shared" si="0"/>
        <v>54678.902957457511</v>
      </c>
      <c r="D10" s="4">
        <v>7.0000000000000007E-2</v>
      </c>
      <c r="E10" s="3">
        <f t="shared" si="1"/>
        <v>3789.6269376455703</v>
      </c>
      <c r="F10" s="3">
        <f t="shared" si="2"/>
        <v>30582.660918852467</v>
      </c>
      <c r="G10" s="1"/>
      <c r="H10" s="1" t="s">
        <v>10</v>
      </c>
      <c r="I10" s="3">
        <f>F42*I9</f>
        <v>25557.775885875068</v>
      </c>
      <c r="J10" s="1"/>
    </row>
    <row r="11" spans="1:10" ht="15" customHeight="1">
      <c r="A11" s="1"/>
      <c r="B11" s="1">
        <v>33</v>
      </c>
      <c r="C11" s="3">
        <f t="shared" si="0"/>
        <v>55225.691987032085</v>
      </c>
      <c r="D11" s="4">
        <v>7.0000000000000007E-2</v>
      </c>
      <c r="E11" s="3">
        <f t="shared" si="1"/>
        <v>3827.5232070220263</v>
      </c>
      <c r="F11" s="3">
        <f t="shared" si="2"/>
        <v>34754.285967133241</v>
      </c>
      <c r="G11" s="1"/>
      <c r="H11" s="5" t="s">
        <v>11</v>
      </c>
      <c r="I11" s="6">
        <f>I10/C42</f>
        <v>0.33995333333333316</v>
      </c>
      <c r="J11" s="1"/>
    </row>
    <row r="12" spans="1:10">
      <c r="A12" s="1"/>
      <c r="B12" s="1">
        <v>34</v>
      </c>
      <c r="C12" s="3">
        <f t="shared" si="0"/>
        <v>55777.948906902406</v>
      </c>
      <c r="D12" s="4">
        <v>7.0000000000000007E-2</v>
      </c>
      <c r="E12" s="3">
        <f t="shared" si="1"/>
        <v>3865.7984390922466</v>
      </c>
      <c r="F12" s="3">
        <f t="shared" si="2"/>
        <v>39006.285250287743</v>
      </c>
      <c r="G12" s="1"/>
      <c r="H12" s="1"/>
      <c r="I12" s="1"/>
      <c r="J12" s="1"/>
    </row>
    <row r="13" spans="1:10" ht="15" customHeight="1">
      <c r="A13" s="1"/>
      <c r="B13" s="1">
        <v>35</v>
      </c>
      <c r="C13" s="3">
        <f t="shared" si="0"/>
        <v>56335.728395971433</v>
      </c>
      <c r="D13" s="4">
        <v>0.1</v>
      </c>
      <c r="E13" s="3">
        <f t="shared" si="1"/>
        <v>5577.7948906902411</v>
      </c>
      <c r="F13" s="3">
        <f t="shared" si="2"/>
        <v>45029.920942387762</v>
      </c>
      <c r="G13" s="1"/>
      <c r="H13" s="11" t="s">
        <v>12</v>
      </c>
      <c r="I13" s="1"/>
      <c r="J13" s="1"/>
    </row>
    <row r="14" spans="1:10">
      <c r="A14" s="1"/>
      <c r="B14" s="1">
        <v>36</v>
      </c>
      <c r="C14" s="3">
        <f t="shared" si="0"/>
        <v>56899.085679931151</v>
      </c>
      <c r="D14" s="4">
        <v>0.1</v>
      </c>
      <c r="E14" s="3">
        <f t="shared" si="1"/>
        <v>5633.5728395971437</v>
      </c>
      <c r="F14" s="3">
        <f t="shared" si="2"/>
        <v>51170.128719804758</v>
      </c>
      <c r="G14" s="1"/>
      <c r="H14" s="11"/>
      <c r="I14" s="1"/>
      <c r="J14" s="1"/>
    </row>
    <row r="15" spans="1:10">
      <c r="A15" s="1"/>
      <c r="B15" s="1">
        <v>37</v>
      </c>
      <c r="C15" s="3">
        <f t="shared" si="0"/>
        <v>57468.076536730463</v>
      </c>
      <c r="D15" s="4">
        <v>0.1</v>
      </c>
      <c r="E15" s="3">
        <f t="shared" si="1"/>
        <v>5689.9085679931159</v>
      </c>
      <c r="F15" s="3">
        <f t="shared" si="2"/>
        <v>57428.637660675849</v>
      </c>
      <c r="G15" s="1"/>
      <c r="H15" s="11"/>
      <c r="I15" s="1"/>
      <c r="J15" s="1"/>
    </row>
    <row r="16" spans="1:10">
      <c r="A16" s="1"/>
      <c r="B16" s="1">
        <v>38</v>
      </c>
      <c r="C16" s="3">
        <f t="shared" si="0"/>
        <v>58042.757302097765</v>
      </c>
      <c r="D16" s="4">
        <v>0.1</v>
      </c>
      <c r="E16" s="3">
        <f t="shared" si="1"/>
        <v>5746.8076536730468</v>
      </c>
      <c r="F16" s="3">
        <f t="shared" si="2"/>
        <v>63807.199767492384</v>
      </c>
      <c r="G16" s="1"/>
      <c r="H16" s="11"/>
      <c r="I16" s="1"/>
      <c r="J16" s="1"/>
    </row>
    <row r="17" spans="1:10">
      <c r="A17" s="1"/>
      <c r="B17" s="1">
        <v>39</v>
      </c>
      <c r="C17" s="3">
        <f t="shared" si="0"/>
        <v>58623.184875118743</v>
      </c>
      <c r="D17" s="4">
        <v>0.1</v>
      </c>
      <c r="E17" s="3">
        <f t="shared" si="1"/>
        <v>5804.2757302097771</v>
      </c>
      <c r="F17" s="3">
        <f t="shared" si="2"/>
        <v>70307.590252679191</v>
      </c>
      <c r="G17" s="1"/>
      <c r="H17" s="11"/>
      <c r="I17" s="1"/>
      <c r="J17" s="1"/>
    </row>
    <row r="18" spans="1:10">
      <c r="A18" s="1"/>
      <c r="B18" s="1">
        <v>40</v>
      </c>
      <c r="C18" s="3">
        <f t="shared" si="0"/>
        <v>59209.41672386993</v>
      </c>
      <c r="D18" s="4">
        <v>0.1</v>
      </c>
      <c r="E18" s="3">
        <f t="shared" si="1"/>
        <v>5862.318487511875</v>
      </c>
      <c r="F18" s="3">
        <f t="shared" si="2"/>
        <v>76931.607827592976</v>
      </c>
      <c r="G18" s="1"/>
      <c r="H18" s="1"/>
      <c r="I18" s="1"/>
      <c r="J18" s="1"/>
    </row>
    <row r="19" spans="1:10" ht="15" customHeight="1">
      <c r="A19" s="1"/>
      <c r="B19" s="1">
        <v>41</v>
      </c>
      <c r="C19" s="3">
        <f t="shared" si="0"/>
        <v>59801.510891108628</v>
      </c>
      <c r="D19" s="4">
        <v>0.1</v>
      </c>
      <c r="E19" s="3">
        <f t="shared" si="1"/>
        <v>5920.9416723869936</v>
      </c>
      <c r="F19" s="3">
        <f t="shared" si="2"/>
        <v>83681.074994979776</v>
      </c>
      <c r="G19" s="1"/>
      <c r="H19" s="1"/>
      <c r="I19" s="1"/>
      <c r="J19" s="1"/>
    </row>
    <row r="20" spans="1:10">
      <c r="A20" s="1"/>
      <c r="B20" s="1">
        <v>42</v>
      </c>
      <c r="C20" s="3">
        <f t="shared" si="0"/>
        <v>60399.526000019716</v>
      </c>
      <c r="D20" s="4">
        <v>0.1</v>
      </c>
      <c r="E20" s="3">
        <f t="shared" si="1"/>
        <v>5980.1510891108628</v>
      </c>
      <c r="F20" s="3">
        <f t="shared" si="2"/>
        <v>90557.838344931544</v>
      </c>
      <c r="G20" s="1"/>
      <c r="H20" s="1"/>
      <c r="I20" s="1"/>
      <c r="J20" s="1"/>
    </row>
    <row r="21" spans="1:10">
      <c r="A21" s="1"/>
      <c r="B21" s="1">
        <v>43</v>
      </c>
      <c r="C21" s="3">
        <f t="shared" si="0"/>
        <v>61003.521260019916</v>
      </c>
      <c r="D21" s="4">
        <v>0.1</v>
      </c>
      <c r="E21" s="3">
        <f t="shared" si="1"/>
        <v>6039.9526000019723</v>
      </c>
      <c r="F21" s="3">
        <f t="shared" si="2"/>
        <v>97563.768854382855</v>
      </c>
      <c r="G21" s="1"/>
      <c r="H21" s="1"/>
      <c r="I21" s="1"/>
      <c r="J21" s="1"/>
    </row>
    <row r="22" spans="1:10">
      <c r="A22" s="1"/>
      <c r="B22" s="1">
        <v>44</v>
      </c>
      <c r="C22" s="3">
        <f t="shared" si="0"/>
        <v>61613.556472620112</v>
      </c>
      <c r="D22" s="4">
        <v>0.1</v>
      </c>
      <c r="E22" s="3">
        <f t="shared" si="1"/>
        <v>6100.3521260019916</v>
      </c>
      <c r="F22" s="3">
        <f t="shared" si="2"/>
        <v>104700.7621901887</v>
      </c>
      <c r="G22" s="1"/>
      <c r="H22" s="1"/>
      <c r="I22" s="1"/>
      <c r="J22" s="1"/>
    </row>
    <row r="23" spans="1:10">
      <c r="A23" s="1"/>
      <c r="B23" s="1">
        <v>45</v>
      </c>
      <c r="C23" s="3">
        <f t="shared" si="0"/>
        <v>62229.692037346314</v>
      </c>
      <c r="D23" s="4">
        <v>0.15</v>
      </c>
      <c r="E23" s="3">
        <f t="shared" si="1"/>
        <v>9242.0334708930168</v>
      </c>
      <c r="F23" s="3">
        <f t="shared" si="2"/>
        <v>115082.22361769254</v>
      </c>
      <c r="G23" s="1"/>
      <c r="H23" s="1"/>
      <c r="I23" s="1"/>
      <c r="J23" s="1"/>
    </row>
    <row r="24" spans="1:10">
      <c r="A24" s="1"/>
      <c r="B24" s="1">
        <v>46</v>
      </c>
      <c r="C24" s="3">
        <f t="shared" si="0"/>
        <v>62851.988957719775</v>
      </c>
      <c r="D24" s="4">
        <v>0.15</v>
      </c>
      <c r="E24" s="3">
        <f t="shared" si="1"/>
        <v>9334.4538056019464</v>
      </c>
      <c r="F24" s="3">
        <f t="shared" si="2"/>
        <v>125660.84419752743</v>
      </c>
      <c r="G24" s="1"/>
      <c r="H24" s="1"/>
      <c r="I24" s="1"/>
      <c r="J24" s="1"/>
    </row>
    <row r="25" spans="1:10">
      <c r="A25" s="1"/>
      <c r="B25" s="1">
        <v>47</v>
      </c>
      <c r="C25" s="3">
        <f t="shared" si="0"/>
        <v>63480.508847296973</v>
      </c>
      <c r="D25" s="4">
        <v>0.15</v>
      </c>
      <c r="E25" s="3">
        <f t="shared" si="1"/>
        <v>9427.7983436579652</v>
      </c>
      <c r="F25" s="3">
        <f t="shared" si="2"/>
        <v>136439.52896659725</v>
      </c>
      <c r="G25" s="1"/>
      <c r="H25" s="1"/>
      <c r="I25" s="1"/>
      <c r="J25" s="1"/>
    </row>
    <row r="26" spans="1:10">
      <c r="A26" s="1"/>
      <c r="B26" s="1">
        <v>48</v>
      </c>
      <c r="C26" s="3">
        <f t="shared" si="0"/>
        <v>64115.31393576994</v>
      </c>
      <c r="D26" s="4">
        <v>0.15</v>
      </c>
      <c r="E26" s="3">
        <f t="shared" si="1"/>
        <v>9522.0763270945463</v>
      </c>
      <c r="F26" s="3">
        <f t="shared" si="2"/>
        <v>147421.22134662871</v>
      </c>
      <c r="G26" s="1"/>
      <c r="H26" s="1"/>
      <c r="I26" s="1"/>
      <c r="J26" s="1"/>
    </row>
    <row r="27" spans="1:10">
      <c r="A27" s="1"/>
      <c r="B27" s="1">
        <v>49</v>
      </c>
      <c r="C27" s="3">
        <f t="shared" si="0"/>
        <v>64756.467075127643</v>
      </c>
      <c r="D27" s="4">
        <v>0.15</v>
      </c>
      <c r="E27" s="3">
        <f t="shared" si="1"/>
        <v>9617.2970903654914</v>
      </c>
      <c r="F27" s="3">
        <f t="shared" si="2"/>
        <v>158608.90362136415</v>
      </c>
      <c r="G27" s="1"/>
      <c r="H27" s="1"/>
      <c r="I27" s="1"/>
      <c r="J27" s="1"/>
    </row>
    <row r="28" spans="1:10">
      <c r="A28" s="1"/>
      <c r="B28" s="1">
        <v>50</v>
      </c>
      <c r="C28" s="3">
        <f t="shared" si="0"/>
        <v>65404.031745878921</v>
      </c>
      <c r="D28" s="4">
        <v>0.15</v>
      </c>
      <c r="E28" s="3">
        <f t="shared" si="1"/>
        <v>9713.4700612691468</v>
      </c>
      <c r="F28" s="3">
        <f t="shared" si="2"/>
        <v>170005.59741945963</v>
      </c>
      <c r="G28" s="1"/>
      <c r="H28" s="1"/>
      <c r="I28" s="1"/>
      <c r="J28" s="1"/>
    </row>
    <row r="29" spans="1:10">
      <c r="A29" s="1"/>
      <c r="B29" s="1">
        <v>51</v>
      </c>
      <c r="C29" s="3">
        <f t="shared" si="0"/>
        <v>66058.072063337706</v>
      </c>
      <c r="D29" s="4">
        <v>0.15</v>
      </c>
      <c r="E29" s="3">
        <f t="shared" si="1"/>
        <v>9810.6047618818375</v>
      </c>
      <c r="F29" s="3">
        <f t="shared" si="2"/>
        <v>181614.3642031549</v>
      </c>
      <c r="G29" s="1"/>
      <c r="H29" s="1"/>
      <c r="I29" s="1"/>
      <c r="J29" s="1"/>
    </row>
    <row r="30" spans="1:10">
      <c r="A30" s="1"/>
      <c r="B30" s="1">
        <v>52</v>
      </c>
      <c r="C30" s="3">
        <f t="shared" si="0"/>
        <v>66718.652783971091</v>
      </c>
      <c r="D30" s="4">
        <v>0.15</v>
      </c>
      <c r="E30" s="3">
        <f t="shared" si="1"/>
        <v>9908.7108095006552</v>
      </c>
      <c r="F30" s="3">
        <f t="shared" si="2"/>
        <v>193438.30576278211</v>
      </c>
      <c r="G30" s="1"/>
      <c r="H30" s="1"/>
      <c r="I30" s="1"/>
      <c r="J30" s="1"/>
    </row>
    <row r="31" spans="1:10">
      <c r="A31" s="1"/>
      <c r="B31" s="1">
        <v>53</v>
      </c>
      <c r="C31" s="3">
        <f t="shared" si="0"/>
        <v>67385.839311810807</v>
      </c>
      <c r="D31" s="4">
        <v>0.15</v>
      </c>
      <c r="E31" s="3">
        <f t="shared" si="1"/>
        <v>10007.797917595663</v>
      </c>
      <c r="F31" s="3">
        <f t="shared" si="2"/>
        <v>205480.56471718155</v>
      </c>
      <c r="G31" s="1"/>
      <c r="H31" s="1"/>
      <c r="I31" s="1"/>
      <c r="J31" s="1"/>
    </row>
    <row r="32" spans="1:10">
      <c r="A32" s="1"/>
      <c r="B32" s="1">
        <v>54</v>
      </c>
      <c r="C32" s="3">
        <f t="shared" si="0"/>
        <v>68059.697704928913</v>
      </c>
      <c r="D32" s="4">
        <v>0.15</v>
      </c>
      <c r="E32" s="3">
        <f t="shared" si="1"/>
        <v>10107.87589677162</v>
      </c>
      <c r="F32" s="3">
        <f t="shared" si="2"/>
        <v>217744.32502009269</v>
      </c>
      <c r="G32" s="1"/>
      <c r="H32" s="1"/>
      <c r="I32" s="1"/>
      <c r="J32" s="1"/>
    </row>
    <row r="33" spans="1:10">
      <c r="A33" s="1"/>
      <c r="B33" s="1">
        <v>55</v>
      </c>
      <c r="C33" s="3">
        <f t="shared" si="0"/>
        <v>68740.294681978208</v>
      </c>
      <c r="D33" s="4">
        <v>0.18</v>
      </c>
      <c r="E33" s="3">
        <f t="shared" si="1"/>
        <v>12250.745586887204</v>
      </c>
      <c r="F33" s="3">
        <f t="shared" si="2"/>
        <v>232295.02131304968</v>
      </c>
      <c r="G33" s="1"/>
      <c r="H33" s="1"/>
      <c r="I33" s="1"/>
      <c r="J33" s="1"/>
    </row>
    <row r="34" spans="1:10">
      <c r="A34" s="1"/>
      <c r="B34" s="1">
        <v>56</v>
      </c>
      <c r="C34" s="3">
        <f t="shared" si="0"/>
        <v>69427.697628797992</v>
      </c>
      <c r="D34" s="4">
        <v>0.18</v>
      </c>
      <c r="E34" s="3">
        <f t="shared" si="1"/>
        <v>12373.253042756078</v>
      </c>
      <c r="F34" s="3">
        <f t="shared" si="2"/>
        <v>247114.95709936382</v>
      </c>
      <c r="G34" s="1"/>
      <c r="H34" s="1"/>
      <c r="I34" s="1"/>
      <c r="J34" s="1"/>
    </row>
    <row r="35" spans="1:10">
      <c r="A35" s="1"/>
      <c r="B35" s="1">
        <v>57</v>
      </c>
      <c r="C35" s="3">
        <f t="shared" si="0"/>
        <v>70121.974605085969</v>
      </c>
      <c r="D35" s="4">
        <v>0.18</v>
      </c>
      <c r="E35" s="3">
        <f t="shared" si="1"/>
        <v>12496.985573183638</v>
      </c>
      <c r="F35" s="3">
        <f t="shared" si="2"/>
        <v>262208.06209927291</v>
      </c>
      <c r="G35" s="1"/>
      <c r="H35" s="1"/>
      <c r="I35" s="1"/>
      <c r="J35" s="1"/>
    </row>
    <row r="36" spans="1:10">
      <c r="A36" s="1"/>
      <c r="B36" s="1">
        <v>58</v>
      </c>
      <c r="C36" s="3">
        <f t="shared" si="0"/>
        <v>70823.19435113683</v>
      </c>
      <c r="D36" s="4">
        <v>0.18</v>
      </c>
      <c r="E36" s="3">
        <f t="shared" si="1"/>
        <v>12621.955428915473</v>
      </c>
      <c r="F36" s="3">
        <f t="shared" si="2"/>
        <v>277578.31770347024</v>
      </c>
      <c r="G36" s="1"/>
      <c r="H36" s="1"/>
      <c r="I36" s="1"/>
      <c r="J36" s="1"/>
    </row>
    <row r="37" spans="1:10">
      <c r="A37" s="1"/>
      <c r="B37" s="1">
        <v>59</v>
      </c>
      <c r="C37" s="3">
        <f t="shared" si="0"/>
        <v>71531.426294648205</v>
      </c>
      <c r="D37" s="4">
        <v>0.18</v>
      </c>
      <c r="E37" s="3">
        <f t="shared" si="1"/>
        <v>12748.17498320463</v>
      </c>
      <c r="F37" s="3">
        <f t="shared" si="2"/>
        <v>293229.75761354162</v>
      </c>
      <c r="G37" s="1"/>
      <c r="H37" s="1"/>
      <c r="I37" s="1"/>
      <c r="J37" s="1"/>
    </row>
    <row r="38" spans="1:10">
      <c r="A38" s="1"/>
      <c r="B38" s="1">
        <v>60</v>
      </c>
      <c r="C38" s="3">
        <f t="shared" si="0"/>
        <v>72246.74055759469</v>
      </c>
      <c r="D38" s="4">
        <v>0.18</v>
      </c>
      <c r="E38" s="3">
        <f t="shared" si="1"/>
        <v>12875.656733036676</v>
      </c>
      <c r="F38" s="3">
        <f t="shared" si="2"/>
        <v>309166.46849004406</v>
      </c>
      <c r="G38" s="1"/>
      <c r="H38" s="1"/>
      <c r="I38" s="1"/>
      <c r="J38" s="1"/>
    </row>
    <row r="39" spans="1:10">
      <c r="A39" s="1"/>
      <c r="B39" s="1">
        <v>61</v>
      </c>
      <c r="C39" s="3">
        <f t="shared" si="0"/>
        <v>72969.207963170644</v>
      </c>
      <c r="D39" s="4">
        <v>0.18</v>
      </c>
      <c r="E39" s="3">
        <f t="shared" si="1"/>
        <v>13004.413300367043</v>
      </c>
      <c r="F39" s="3">
        <f t="shared" si="2"/>
        <v>325392.59060831519</v>
      </c>
      <c r="G39" s="1"/>
      <c r="H39" s="1"/>
      <c r="I39" s="1"/>
      <c r="J39" s="1"/>
    </row>
    <row r="40" spans="1:10">
      <c r="A40" s="1"/>
      <c r="B40" s="1">
        <v>62</v>
      </c>
      <c r="C40" s="3">
        <f t="shared" si="0"/>
        <v>73698.900042802357</v>
      </c>
      <c r="D40" s="4">
        <v>0.18</v>
      </c>
      <c r="E40" s="3">
        <f t="shared" si="1"/>
        <v>13134.457433370715</v>
      </c>
      <c r="F40" s="3">
        <f t="shared" si="2"/>
        <v>341912.31852210278</v>
      </c>
      <c r="G40" s="1"/>
      <c r="H40" s="1"/>
      <c r="I40" s="1"/>
      <c r="J40" s="1"/>
    </row>
    <row r="41" spans="1:10">
      <c r="A41" s="1"/>
      <c r="B41" s="1">
        <v>63</v>
      </c>
      <c r="C41" s="3">
        <f t="shared" si="0"/>
        <v>74435.889043230389</v>
      </c>
      <c r="D41" s="4">
        <v>0.18</v>
      </c>
      <c r="E41" s="3">
        <f t="shared" si="1"/>
        <v>13265.802007704424</v>
      </c>
      <c r="F41" s="3">
        <f t="shared" si="2"/>
        <v>358729.90173510532</v>
      </c>
      <c r="G41" s="1"/>
      <c r="H41" s="1"/>
      <c r="I41" s="1"/>
      <c r="J41" s="1"/>
    </row>
    <row r="42" spans="1:10">
      <c r="A42" s="1"/>
      <c r="B42" s="1">
        <v>64</v>
      </c>
      <c r="C42" s="3">
        <f t="shared" si="0"/>
        <v>75180.2479336627</v>
      </c>
      <c r="D42" s="4">
        <v>0.18</v>
      </c>
      <c r="E42" s="3">
        <f t="shared" si="1"/>
        <v>13398.46002778147</v>
      </c>
      <c r="F42" s="3">
        <f t="shared" si="2"/>
        <v>375849.64538051566</v>
      </c>
      <c r="G42" s="1"/>
      <c r="H42" s="1"/>
      <c r="I42" s="1"/>
      <c r="J42" s="1"/>
    </row>
    <row r="43" spans="1:10">
      <c r="A43" s="1"/>
      <c r="B43" s="1">
        <v>65</v>
      </c>
      <c r="C43" s="3"/>
      <c r="D43" s="4"/>
      <c r="E43" s="3">
        <f>$I$10*-1</f>
        <v>-25557.775885875068</v>
      </c>
      <c r="F43" s="3">
        <f>(F42+E43)*(1+$I$6)</f>
        <v>353794.78818958701</v>
      </c>
      <c r="G43" s="1"/>
      <c r="H43" s="1"/>
      <c r="I43" s="1"/>
      <c r="J43" s="1"/>
    </row>
    <row r="44" spans="1:10">
      <c r="A44" s="1"/>
      <c r="B44" s="1">
        <v>66</v>
      </c>
      <c r="C44" s="3"/>
      <c r="D44" s="4"/>
      <c r="E44" s="3">
        <f t="shared" ref="E44:E63" si="3">$I$10*-1</f>
        <v>-25557.775885875068</v>
      </c>
      <c r="F44" s="3">
        <f t="shared" ref="F44:F63" si="4">(F43+E44)*(1+$I$6)</f>
        <v>331519.3824267491</v>
      </c>
      <c r="G44" s="1"/>
      <c r="H44" s="1"/>
      <c r="I44" s="1"/>
      <c r="J44" s="1"/>
    </row>
    <row r="45" spans="1:10">
      <c r="A45" s="1"/>
      <c r="B45" s="1">
        <v>67</v>
      </c>
      <c r="C45" s="3"/>
      <c r="D45" s="4"/>
      <c r="E45" s="3">
        <f t="shared" si="3"/>
        <v>-25557.775885875068</v>
      </c>
      <c r="F45" s="3">
        <f t="shared" si="4"/>
        <v>309021.2226062828</v>
      </c>
      <c r="G45" s="1"/>
      <c r="H45" s="1"/>
      <c r="I45" s="1"/>
      <c r="J45" s="1"/>
    </row>
    <row r="46" spans="1:10">
      <c r="A46" s="1"/>
      <c r="B46" s="1">
        <v>68</v>
      </c>
      <c r="C46" s="3"/>
      <c r="D46" s="4"/>
      <c r="E46" s="3">
        <f t="shared" si="3"/>
        <v>-25557.775885875068</v>
      </c>
      <c r="F46" s="3">
        <f t="shared" si="4"/>
        <v>286298.08118761185</v>
      </c>
      <c r="G46" s="1"/>
      <c r="H46" s="1"/>
      <c r="I46" s="1"/>
      <c r="J46" s="1"/>
    </row>
    <row r="47" spans="1:10">
      <c r="A47" s="1"/>
      <c r="B47" s="1">
        <v>69</v>
      </c>
      <c r="C47" s="3"/>
      <c r="D47" s="4"/>
      <c r="E47" s="3">
        <f t="shared" si="3"/>
        <v>-25557.775885875068</v>
      </c>
      <c r="F47" s="3">
        <f t="shared" si="4"/>
        <v>263347.70835475414</v>
      </c>
      <c r="G47" s="1"/>
      <c r="H47" s="1"/>
      <c r="I47" s="1"/>
      <c r="J47" s="1"/>
    </row>
    <row r="48" spans="1:10">
      <c r="A48" s="1"/>
      <c r="B48" s="1">
        <v>70</v>
      </c>
      <c r="C48" s="3"/>
      <c r="D48" s="4"/>
      <c r="E48" s="3">
        <f t="shared" si="3"/>
        <v>-25557.775885875068</v>
      </c>
      <c r="F48" s="3">
        <f t="shared" si="4"/>
        <v>240167.83179356786</v>
      </c>
      <c r="G48" s="1"/>
      <c r="H48" s="1"/>
      <c r="I48" s="1"/>
      <c r="J48" s="1"/>
    </row>
    <row r="49" spans="1:10">
      <c r="A49" s="1"/>
      <c r="B49" s="1">
        <v>71</v>
      </c>
      <c r="C49" s="3"/>
      <c r="D49" s="4"/>
      <c r="E49" s="3">
        <f t="shared" si="3"/>
        <v>-25557.775885875068</v>
      </c>
      <c r="F49" s="3">
        <f t="shared" si="4"/>
        <v>216756.15646676972</v>
      </c>
      <c r="G49" s="1"/>
      <c r="H49" s="1"/>
      <c r="I49" s="1"/>
      <c r="J49" s="1"/>
    </row>
    <row r="50" spans="1:10">
      <c r="A50" s="1"/>
      <c r="B50" s="1">
        <v>72</v>
      </c>
      <c r="C50" s="3"/>
      <c r="D50" s="4"/>
      <c r="E50" s="3">
        <f t="shared" si="3"/>
        <v>-25557.775885875068</v>
      </c>
      <c r="F50" s="3">
        <f t="shared" si="4"/>
        <v>193110.36438670359</v>
      </c>
      <c r="G50" s="1"/>
      <c r="H50" s="1"/>
      <c r="I50" s="1"/>
      <c r="J50" s="1"/>
    </row>
    <row r="51" spans="1:10">
      <c r="A51" s="1"/>
      <c r="B51" s="1">
        <v>73</v>
      </c>
      <c r="C51" s="3"/>
      <c r="D51" s="4"/>
      <c r="E51" s="3">
        <f t="shared" si="3"/>
        <v>-25557.775885875068</v>
      </c>
      <c r="F51" s="3">
        <f t="shared" si="4"/>
        <v>169228.11438583679</v>
      </c>
      <c r="G51" s="1"/>
      <c r="H51" s="1"/>
      <c r="I51" s="1"/>
      <c r="J51" s="1"/>
    </row>
    <row r="52" spans="1:10">
      <c r="A52" s="1"/>
      <c r="B52" s="1">
        <v>74</v>
      </c>
      <c r="C52" s="3"/>
      <c r="D52" s="4"/>
      <c r="E52" s="3">
        <f t="shared" si="3"/>
        <v>-25557.775885875068</v>
      </c>
      <c r="F52" s="3">
        <f t="shared" si="4"/>
        <v>145107.04188496133</v>
      </c>
      <c r="G52" s="1"/>
      <c r="H52" s="1"/>
      <c r="I52" s="1"/>
      <c r="J52" s="1"/>
    </row>
    <row r="53" spans="1:10">
      <c r="A53" s="1"/>
      <c r="B53" s="1">
        <v>75</v>
      </c>
      <c r="C53" s="3"/>
      <c r="D53" s="4"/>
      <c r="E53" s="3">
        <f t="shared" si="3"/>
        <v>-25557.775885875068</v>
      </c>
      <c r="F53" s="3">
        <f t="shared" si="4"/>
        <v>120744.75865907712</v>
      </c>
      <c r="G53" s="1"/>
      <c r="H53" s="1"/>
      <c r="I53" s="1"/>
      <c r="J53" s="1"/>
    </row>
    <row r="54" spans="1:10">
      <c r="A54" s="1"/>
      <c r="B54" s="1">
        <v>76</v>
      </c>
      <c r="C54" s="3"/>
      <c r="D54" s="4"/>
      <c r="E54" s="3">
        <f t="shared" si="3"/>
        <v>-25557.775885875068</v>
      </c>
      <c r="F54" s="3">
        <f t="shared" si="4"/>
        <v>96138.852600934086</v>
      </c>
      <c r="G54" s="1"/>
      <c r="H54" s="1"/>
      <c r="I54" s="1"/>
      <c r="J54" s="1"/>
    </row>
    <row r="55" spans="1:10">
      <c r="A55" s="1"/>
      <c r="B55" s="1">
        <v>77</v>
      </c>
      <c r="C55" s="3"/>
      <c r="D55" s="4"/>
      <c r="E55" s="3">
        <f t="shared" si="3"/>
        <v>-25557.775885875068</v>
      </c>
      <c r="F55" s="3">
        <f t="shared" si="4"/>
        <v>71286.887482209611</v>
      </c>
      <c r="G55" s="1"/>
      <c r="H55" s="1"/>
      <c r="I55" s="1"/>
      <c r="J55" s="1"/>
    </row>
    <row r="56" spans="1:10">
      <c r="A56" s="1"/>
      <c r="B56" s="1">
        <v>78</v>
      </c>
      <c r="C56" s="3"/>
      <c r="D56" s="4"/>
      <c r="E56" s="3">
        <f t="shared" si="3"/>
        <v>-25557.775885875068</v>
      </c>
      <c r="F56" s="3">
        <f t="shared" si="4"/>
        <v>46186.402712297888</v>
      </c>
      <c r="G56" s="1"/>
      <c r="H56" s="1"/>
      <c r="I56" s="1"/>
      <c r="J56" s="1"/>
    </row>
    <row r="57" spans="1:10">
      <c r="A57" s="1"/>
      <c r="B57" s="1">
        <v>79</v>
      </c>
      <c r="C57" s="3"/>
      <c r="D57" s="4"/>
      <c r="E57" s="3">
        <f t="shared" si="3"/>
        <v>-25557.775885875068</v>
      </c>
      <c r="F57" s="3">
        <f t="shared" si="4"/>
        <v>20834.91309468705</v>
      </c>
      <c r="G57" s="1"/>
      <c r="H57" s="1"/>
      <c r="I57" s="1"/>
      <c r="J57" s="1"/>
    </row>
    <row r="58" spans="1:10">
      <c r="A58" s="1"/>
      <c r="B58" s="1">
        <v>80</v>
      </c>
      <c r="C58" s="3"/>
      <c r="D58" s="4"/>
      <c r="E58" s="3">
        <f t="shared" si="3"/>
        <v>-25557.775885875068</v>
      </c>
      <c r="F58" s="3">
        <f t="shared" si="4"/>
        <v>-4770.0914190998974</v>
      </c>
      <c r="G58" s="1"/>
      <c r="H58" s="1"/>
      <c r="I58" s="1"/>
      <c r="J58" s="1"/>
    </row>
    <row r="59" spans="1:10">
      <c r="A59" s="1"/>
      <c r="B59" s="1">
        <v>81</v>
      </c>
      <c r="C59" s="3"/>
      <c r="D59" s="4"/>
      <c r="E59" s="3">
        <f t="shared" si="3"/>
        <v>-25557.775885875068</v>
      </c>
      <c r="F59" s="3">
        <f t="shared" si="4"/>
        <v>-30631.145978024713</v>
      </c>
      <c r="G59" s="1"/>
      <c r="H59" s="1"/>
      <c r="I59" s="1"/>
      <c r="J59" s="1"/>
    </row>
    <row r="60" spans="1:10">
      <c r="A60" s="1"/>
      <c r="B60" s="1">
        <v>82</v>
      </c>
      <c r="C60" s="3"/>
      <c r="D60" s="4"/>
      <c r="E60" s="3">
        <f t="shared" si="3"/>
        <v>-25557.775885875068</v>
      </c>
      <c r="F60" s="3">
        <f t="shared" si="4"/>
        <v>-56750.811082538785</v>
      </c>
      <c r="G60" s="1"/>
      <c r="H60" s="1"/>
      <c r="I60" s="1"/>
      <c r="J60" s="1"/>
    </row>
    <row r="61" spans="1:10">
      <c r="A61" s="1"/>
      <c r="B61" s="1">
        <v>83</v>
      </c>
      <c r="C61" s="3"/>
      <c r="D61" s="4"/>
      <c r="E61" s="3">
        <f t="shared" si="3"/>
        <v>-25557.775885875068</v>
      </c>
      <c r="F61" s="3">
        <f t="shared" si="4"/>
        <v>-83131.672838097991</v>
      </c>
      <c r="G61" s="1"/>
      <c r="H61" s="1"/>
      <c r="I61" s="1"/>
      <c r="J61" s="1"/>
    </row>
    <row r="62" spans="1:10">
      <c r="A62" s="1"/>
      <c r="B62" s="1">
        <v>84</v>
      </c>
      <c r="C62" s="3"/>
      <c r="D62" s="4"/>
      <c r="E62" s="3">
        <f t="shared" si="3"/>
        <v>-25557.775885875068</v>
      </c>
      <c r="F62" s="3">
        <f t="shared" si="4"/>
        <v>-109776.34321121279</v>
      </c>
      <c r="G62" s="1"/>
      <c r="H62" s="1"/>
      <c r="I62" s="1"/>
      <c r="J62" s="1"/>
    </row>
    <row r="63" spans="1:10">
      <c r="A63" s="1"/>
      <c r="B63" s="1">
        <v>85</v>
      </c>
      <c r="C63" s="3"/>
      <c r="D63" s="4"/>
      <c r="E63" s="3">
        <f t="shared" si="3"/>
        <v>-25557.775885875068</v>
      </c>
      <c r="F63" s="3">
        <f t="shared" si="4"/>
        <v>-136687.46028805873</v>
      </c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customSheetViews>
    <customSheetView guid="{19881B97-0E38-4053-A9B2-DB4606A015F8}" showPageBreaks="1" showGridLines="0">
      <selection activeCell="I43" sqref="A1:I43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H13:H17"/>
  </mergeCell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88E06D207B6342BEDD2DB4D13DA77A" ma:contentTypeVersion="12" ma:contentTypeDescription="Create a new document." ma:contentTypeScope="" ma:versionID="6853d4ac66ae1169b93790e055035914">
  <xsd:schema xmlns:xsd="http://www.w3.org/2001/XMLSchema" xmlns:xs="http://www.w3.org/2001/XMLSchema" xmlns:p="http://schemas.microsoft.com/office/2006/metadata/properties" xmlns:ns2="e399baf8-0c6b-474a-8fcd-a323e61c70bc" xmlns:ns3="3e5bf7e1-5f14-4fba-8387-e8514a5f9cbf" targetNamespace="http://schemas.microsoft.com/office/2006/metadata/properties" ma:root="true" ma:fieldsID="a6395c9087ad0217f4e7e0c783097484" ns2:_="" ns3:_="">
    <xsd:import namespace="e399baf8-0c6b-474a-8fcd-a323e61c70bc"/>
    <xsd:import namespace="3e5bf7e1-5f14-4fba-8387-e8514a5f9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9baf8-0c6b-474a-8fcd-a323e61c7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f7e1-5f14-4fba-8387-e8514a5f9cb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63A74-5EAC-4892-BECF-AC70F95D2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800B3-DF41-46ED-9C73-58EB0226A6B8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3e5bf7e1-5f14-4fba-8387-e8514a5f9cbf"/>
    <ds:schemaRef ds:uri="http://schemas.microsoft.com/office/2006/documentManagement/types"/>
    <ds:schemaRef ds:uri="e399baf8-0c6b-474a-8fcd-a323e61c70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446F57-ADAC-460D-A9FE-84A343AAEC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Zumbühl</dc:creator>
  <cp:lastModifiedBy>Philipp Zumbühl</cp:lastModifiedBy>
  <dcterms:created xsi:type="dcterms:W3CDTF">2019-09-11T07:48:56Z</dcterms:created>
  <dcterms:modified xsi:type="dcterms:W3CDTF">2020-10-03T09:51:16Z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0x0101009188E06D207B6342BEDD2DB4D13DA77A</vt:lpwstr>
  </property>
</Properties>
</file>